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:\ARKIVET\0 Adm - org NR\050  Regionforeninger\050.4 Rogaland-Agder redaktørforening\Årsberetninger og regnskaper\"/>
    </mc:Choice>
  </mc:AlternateContent>
  <xr:revisionPtr revIDLastSave="0" documentId="8_{A1CDB686-A25E-4A48-85EE-851424832176}" xr6:coauthVersionLast="31" xr6:coauthVersionMax="31" xr10:uidLastSave="{00000000-0000-0000-0000-000000000000}"/>
  <bookViews>
    <workbookView xWindow="585" yWindow="345" windowWidth="25605" windowHeight="16065" tabRatio="500" xr2:uid="{00000000-000D-0000-FFFF-FFFF00000000}"/>
  </bookViews>
  <sheets>
    <sheet name="Ark1" sheetId="1" r:id="rId1"/>
  </sheets>
  <calcPr calcId="179017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2" i="1" l="1"/>
  <c r="D14" i="1"/>
  <c r="D24" i="1"/>
  <c r="D26" i="1"/>
  <c r="D33" i="1"/>
  <c r="D35" i="1"/>
  <c r="D39" i="1"/>
  <c r="D40" i="1"/>
  <c r="B38" i="1"/>
  <c r="B6" i="1"/>
  <c r="B14" i="1"/>
  <c r="B21" i="1"/>
  <c r="B33" i="1"/>
  <c r="B35" i="1"/>
  <c r="B39" i="1"/>
  <c r="B40" i="1"/>
</calcChain>
</file>

<file path=xl/sharedStrings.xml><?xml version="1.0" encoding="utf-8"?>
<sst xmlns="http://schemas.openxmlformats.org/spreadsheetml/2006/main" count="34" uniqueCount="33">
  <si>
    <t>Årsregnskap Rogaland og Agder Redaktørforening</t>
  </si>
  <si>
    <t>pr. 31.12.15</t>
  </si>
  <si>
    <t>Driftsinntekter</t>
  </si>
  <si>
    <t>Medlemskontigent</t>
  </si>
  <si>
    <t>Norsk Redaktør Forening</t>
  </si>
  <si>
    <t>Støtte fra NJ</t>
  </si>
  <si>
    <t>Støtte Operasjon Døråpner</t>
  </si>
  <si>
    <t>Seniorforeningen</t>
  </si>
  <si>
    <t>Støtte studietur</t>
  </si>
  <si>
    <t>Div. Innbetaling</t>
  </si>
  <si>
    <t>Renteinntekter</t>
  </si>
  <si>
    <t>Sum driftsinntekter</t>
  </si>
  <si>
    <t>Driftsutgifter</t>
  </si>
  <si>
    <t>Høstmøte</t>
  </si>
  <si>
    <t>Årsmøte</t>
  </si>
  <si>
    <t>Studietur</t>
  </si>
  <si>
    <t>Åpenhetsprisen m/leie av lokal</t>
  </si>
  <si>
    <t>Journalistprisen</t>
  </si>
  <si>
    <t>Diverse reisekostnader</t>
  </si>
  <si>
    <t>Honorar</t>
  </si>
  <si>
    <t>Gaver</t>
  </si>
  <si>
    <t>Stipend Sommerkonferansen</t>
  </si>
  <si>
    <t>Stipend Annonseblokkering</t>
  </si>
  <si>
    <t>Omkostninger</t>
  </si>
  <si>
    <t>Sum driftsutgifter</t>
  </si>
  <si>
    <t>Årets resultat</t>
  </si>
  <si>
    <t>Gjeld og egenkapital</t>
  </si>
  <si>
    <t>Egenkapital pr. 01.01.16</t>
  </si>
  <si>
    <t>pr. 31.12.16</t>
  </si>
  <si>
    <t>Egenkapital pr. 01.01.17</t>
  </si>
  <si>
    <t>Sommermøtet</t>
  </si>
  <si>
    <t>Kenneth Ueland</t>
  </si>
  <si>
    <t>Sekretær og regnskapsfører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</si>
</sst>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2" fontId="1" fillId="0" borderId="0" xfId="0" applyNumberFormat="1" applyFont="1"/>
    <xf numFmtId="2" fontId="0" fillId="0" borderId="0" xfId="0" applyNumberFormat="1"/>
    <xf numFmtId="2" fontId="1" fillId="0" borderId="1" xfId="0" applyNumberFormat="1" applyFont="1" applyBorder="1"/>
    <xf numFmtId="2" fontId="1" fillId="0" borderId="2" xfId="0" applyNumberFormat="1" applyFont="1" applyBorder="1"/>
    <xf numFmtId="0" fontId="0" fillId="0" borderId="0" xfId="0" applyFont="1"/>
    <xf numFmtId="0" fontId="1" fillId="0" borderId="2" xfId="0" applyFont="1" applyBorder="1"/>
    <xf numFmtId="0" fontId="1" fillId="0" borderId="1" xfId="0" applyFont="1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5"/>
  <sheetViews>
    <sheetView tabSelected="1" view="pageLayout" workbookViewId="0">
      <selection activeCell="E5" sqref="E5"/>
    </sheetView>
  </sheetViews>
  <sheetFormatPr baseColWidth="10" defaultRowHeight="15.75" x14ac:dyDescent="0.25"/>
  <cols>
    <col min="1" max="1" width="26.375" bestFit="1" customWidth="1"/>
  </cols>
  <sheetData>
    <row r="1" spans="1:5" x14ac:dyDescent="0.25">
      <c r="A1" s="10" t="s">
        <v>0</v>
      </c>
      <c r="B1" s="10"/>
      <c r="C1" s="10"/>
      <c r="D1" s="10"/>
      <c r="E1" s="10"/>
    </row>
    <row r="3" spans="1:5" x14ac:dyDescent="0.25">
      <c r="B3" s="2">
        <v>2016</v>
      </c>
      <c r="D3" s="1">
        <v>2015</v>
      </c>
      <c r="E3" s="1"/>
    </row>
    <row r="4" spans="1:5" x14ac:dyDescent="0.25">
      <c r="B4" s="2" t="s">
        <v>28</v>
      </c>
      <c r="D4" s="1" t="s">
        <v>1</v>
      </c>
      <c r="E4" s="1"/>
    </row>
    <row r="5" spans="1:5" x14ac:dyDescent="0.25">
      <c r="A5" s="2" t="s">
        <v>2</v>
      </c>
      <c r="B5" s="2"/>
      <c r="C5" s="2"/>
      <c r="D5" s="2"/>
    </row>
    <row r="6" spans="1:5" x14ac:dyDescent="0.25">
      <c r="A6" t="s">
        <v>3</v>
      </c>
      <c r="B6">
        <f>66300+900</f>
        <v>67200</v>
      </c>
      <c r="D6" s="4">
        <v>67800</v>
      </c>
    </row>
    <row r="7" spans="1:5" x14ac:dyDescent="0.25">
      <c r="A7" t="s">
        <v>4</v>
      </c>
      <c r="D7" s="4">
        <v>50000</v>
      </c>
    </row>
    <row r="8" spans="1:5" x14ac:dyDescent="0.25">
      <c r="A8" t="s">
        <v>5</v>
      </c>
      <c r="D8" s="4">
        <v>10000</v>
      </c>
    </row>
    <row r="9" spans="1:5" x14ac:dyDescent="0.25">
      <c r="A9" t="s">
        <v>6</v>
      </c>
      <c r="D9" s="4">
        <v>0</v>
      </c>
    </row>
    <row r="10" spans="1:5" x14ac:dyDescent="0.25">
      <c r="A10" t="s">
        <v>7</v>
      </c>
      <c r="D10" s="4">
        <v>0</v>
      </c>
    </row>
    <row r="11" spans="1:5" x14ac:dyDescent="0.25">
      <c r="A11" t="s">
        <v>8</v>
      </c>
      <c r="B11">
        <v>12000</v>
      </c>
      <c r="D11" s="4">
        <v>10000</v>
      </c>
    </row>
    <row r="12" spans="1:5" x14ac:dyDescent="0.25">
      <c r="A12" t="s">
        <v>9</v>
      </c>
      <c r="D12" s="4">
        <f>1500+2000+2605</f>
        <v>6105</v>
      </c>
    </row>
    <row r="13" spans="1:5" x14ac:dyDescent="0.25">
      <c r="A13" t="s">
        <v>10</v>
      </c>
      <c r="B13">
        <v>93</v>
      </c>
      <c r="D13" s="4">
        <v>325</v>
      </c>
    </row>
    <row r="14" spans="1:5" x14ac:dyDescent="0.25">
      <c r="A14" s="2" t="s">
        <v>11</v>
      </c>
      <c r="B14" s="9">
        <f>SUM(B6:B13)</f>
        <v>79293</v>
      </c>
      <c r="C14" s="2"/>
      <c r="D14" s="5">
        <f>SUM(D6:D13)</f>
        <v>144230</v>
      </c>
      <c r="E14" s="2"/>
    </row>
    <row r="15" spans="1:5" x14ac:dyDescent="0.25">
      <c r="D15" s="4"/>
    </row>
    <row r="16" spans="1:5" x14ac:dyDescent="0.25">
      <c r="D16" s="4"/>
    </row>
    <row r="17" spans="1:4" x14ac:dyDescent="0.25">
      <c r="A17" s="2" t="s">
        <v>12</v>
      </c>
      <c r="B17" s="2"/>
      <c r="C17" s="2"/>
      <c r="D17" s="4"/>
    </row>
    <row r="18" spans="1:4" x14ac:dyDescent="0.25">
      <c r="A18" t="s">
        <v>30</v>
      </c>
      <c r="B18">
        <v>9085</v>
      </c>
      <c r="D18" s="4">
        <v>0</v>
      </c>
    </row>
    <row r="19" spans="1:4" x14ac:dyDescent="0.25">
      <c r="A19" t="s">
        <v>13</v>
      </c>
      <c r="D19" s="4">
        <v>0</v>
      </c>
    </row>
    <row r="20" spans="1:4" x14ac:dyDescent="0.25">
      <c r="A20" t="s">
        <v>14</v>
      </c>
      <c r="D20" s="4">
        <v>12603</v>
      </c>
    </row>
    <row r="21" spans="1:4" x14ac:dyDescent="0.25">
      <c r="A21" t="s">
        <v>15</v>
      </c>
      <c r="B21">
        <f>16000+12952</f>
        <v>28952</v>
      </c>
      <c r="D21" s="4">
        <v>15015</v>
      </c>
    </row>
    <row r="22" spans="1:4" x14ac:dyDescent="0.25">
      <c r="A22" t="s">
        <v>16</v>
      </c>
      <c r="D22" s="4">
        <v>9362</v>
      </c>
    </row>
    <row r="23" spans="1:4" x14ac:dyDescent="0.25">
      <c r="A23" t="s">
        <v>17</v>
      </c>
      <c r="D23" s="4">
        <v>3000</v>
      </c>
    </row>
    <row r="24" spans="1:4" x14ac:dyDescent="0.25">
      <c r="A24" t="s">
        <v>18</v>
      </c>
      <c r="B24">
        <v>1428</v>
      </c>
      <c r="D24" s="4">
        <f>162+548</f>
        <v>710</v>
      </c>
    </row>
    <row r="25" spans="1:4" x14ac:dyDescent="0.25">
      <c r="A25" t="s">
        <v>19</v>
      </c>
      <c r="B25">
        <v>10000</v>
      </c>
      <c r="D25" s="4">
        <v>10000</v>
      </c>
    </row>
    <row r="26" spans="1:4" x14ac:dyDescent="0.25">
      <c r="A26" t="s">
        <v>20</v>
      </c>
      <c r="D26" s="4">
        <f>2998+2799+655.8</f>
        <v>6452.8</v>
      </c>
    </row>
    <row r="27" spans="1:4" x14ac:dyDescent="0.25">
      <c r="A27" t="s">
        <v>21</v>
      </c>
      <c r="D27" s="4">
        <v>35000</v>
      </c>
    </row>
    <row r="28" spans="1:4" x14ac:dyDescent="0.25">
      <c r="A28" t="s">
        <v>22</v>
      </c>
      <c r="D28" s="4">
        <v>35000</v>
      </c>
    </row>
    <row r="29" spans="1:4" x14ac:dyDescent="0.25">
      <c r="A29" t="s">
        <v>23</v>
      </c>
      <c r="B29">
        <v>250</v>
      </c>
      <c r="D29" s="4">
        <v>250</v>
      </c>
    </row>
    <row r="30" spans="1:4" x14ac:dyDescent="0.25">
      <c r="D30" s="4"/>
    </row>
    <row r="31" spans="1:4" x14ac:dyDescent="0.25">
      <c r="D31" s="4"/>
    </row>
    <row r="32" spans="1:4" x14ac:dyDescent="0.25">
      <c r="D32" s="4"/>
    </row>
    <row r="33" spans="1:5" x14ac:dyDescent="0.25">
      <c r="A33" s="2" t="s">
        <v>24</v>
      </c>
      <c r="B33" s="9">
        <f>SUM(B18:B32)</f>
        <v>49715</v>
      </c>
      <c r="C33" s="2"/>
      <c r="D33" s="5">
        <f>SUM(D18:D32)</f>
        <v>127392.8</v>
      </c>
    </row>
    <row r="34" spans="1:5" x14ac:dyDescent="0.25">
      <c r="D34" s="4"/>
    </row>
    <row r="35" spans="1:5" ht="16.5" thickBot="1" x14ac:dyDescent="0.3">
      <c r="A35" s="2" t="s">
        <v>25</v>
      </c>
      <c r="B35" s="8">
        <f>B14-B33</f>
        <v>29578</v>
      </c>
      <c r="C35" s="2"/>
      <c r="D35" s="6">
        <f>D14-D33</f>
        <v>16837.199999999997</v>
      </c>
    </row>
    <row r="36" spans="1:5" ht="16.5" thickTop="1" x14ac:dyDescent="0.25">
      <c r="D36" s="4"/>
    </row>
    <row r="37" spans="1:5" x14ac:dyDescent="0.25">
      <c r="A37" s="2" t="s">
        <v>26</v>
      </c>
      <c r="B37" s="2"/>
      <c r="C37" s="2"/>
      <c r="D37" s="4"/>
    </row>
    <row r="38" spans="1:5" x14ac:dyDescent="0.25">
      <c r="A38" t="s">
        <v>27</v>
      </c>
      <c r="B38" s="3">
        <f>D40</f>
        <v>165259.09999999998</v>
      </c>
      <c r="D38" s="3">
        <v>148421.9</v>
      </c>
      <c r="E38" s="2"/>
    </row>
    <row r="39" spans="1:5" x14ac:dyDescent="0.25">
      <c r="A39" s="7" t="s">
        <v>25</v>
      </c>
      <c r="B39" s="7">
        <f>B35</f>
        <v>29578</v>
      </c>
      <c r="C39" s="7"/>
      <c r="D39" s="4">
        <f>D35</f>
        <v>16837.199999999997</v>
      </c>
    </row>
    <row r="40" spans="1:5" ht="16.5" thickBot="1" x14ac:dyDescent="0.3">
      <c r="A40" t="s">
        <v>29</v>
      </c>
      <c r="B40" s="6">
        <f>B38+B39</f>
        <v>194837.09999999998</v>
      </c>
      <c r="D40" s="6">
        <f>SUM(D38:D39)</f>
        <v>165259.09999999998</v>
      </c>
    </row>
    <row r="41" spans="1:5" ht="16.5" thickTop="1" x14ac:dyDescent="0.25"/>
    <row r="44" spans="1:5" x14ac:dyDescent="0.25">
      <c r="A44" t="s">
        <v>31</v>
      </c>
    </row>
    <row r="45" spans="1:5" x14ac:dyDescent="0.25">
      <c r="A45" t="s">
        <v>32</v>
      </c>
    </row>
  </sheetData>
  <mergeCells count="1">
    <mergeCell ref="A1:E1"/>
  </mergeCells>
  <phoneticPr fontId="2" type="noConversion"/>
  <pageMargins left="0.78740157499999996" right="0.78740157499999996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Jærbladet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Kenneth Ueland</dc:creator>
  <cp:lastModifiedBy>Monica</cp:lastModifiedBy>
  <dcterms:created xsi:type="dcterms:W3CDTF">2017-07-06T11:26:23Z</dcterms:created>
  <dcterms:modified xsi:type="dcterms:W3CDTF">2018-04-11T12:33:31Z</dcterms:modified>
</cp:coreProperties>
</file>